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70"/>
  </bookViews>
  <sheets>
    <sheet name="2016_Manisa_Mahalli_HIE" sheetId="2" r:id="rId1"/>
  </sheets>
  <definedNames>
    <definedName name="_xlnm._FilterDatabase" localSheetId="0" hidden="1">'2016_Manisa_Mahalli_HIE'!$A$2:$T$21</definedName>
    <definedName name="_xlnm.Print_Area" localSheetId="0">'2016_Manisa_Mahalli_HIE'!$A$1:$T$33</definedName>
    <definedName name="_xlnm.Print_Titles" localSheetId="0">'2016_Manisa_Mahalli_HIE'!$1:$2</definedName>
  </definedNames>
  <calcPr calcId="152511" fullCalcOnLoad="1"/>
</workbook>
</file>

<file path=xl/calcChain.xml><?xml version="1.0" encoding="utf-8"?>
<calcChain xmlns="http://schemas.openxmlformats.org/spreadsheetml/2006/main">
  <c r="L21" i="2"/>
  <c r="M21"/>
  <c r="N21"/>
  <c r="L20"/>
  <c r="M20"/>
  <c r="N20"/>
  <c r="L19"/>
  <c r="M19"/>
  <c r="N19"/>
  <c r="L18"/>
  <c r="M18"/>
  <c r="N18"/>
  <c r="L17"/>
  <c r="M17"/>
  <c r="N17"/>
  <c r="L16"/>
  <c r="M16"/>
  <c r="N16"/>
  <c r="L15"/>
  <c r="M15"/>
  <c r="N15"/>
  <c r="L14"/>
  <c r="M14"/>
  <c r="N14"/>
  <c r="L13"/>
  <c r="M13"/>
  <c r="N13"/>
  <c r="L12"/>
  <c r="M12"/>
  <c r="N12"/>
  <c r="L11"/>
  <c r="M11"/>
  <c r="N11"/>
  <c r="L10"/>
  <c r="M10"/>
  <c r="N10"/>
  <c r="L9"/>
  <c r="M9"/>
  <c r="N9"/>
  <c r="L8"/>
  <c r="M8"/>
  <c r="N8"/>
  <c r="L7"/>
  <c r="M7"/>
  <c r="N7"/>
  <c r="L6"/>
  <c r="M6"/>
  <c r="N6"/>
  <c r="L5"/>
  <c r="M5"/>
  <c r="N5"/>
  <c r="L3"/>
  <c r="M3"/>
  <c r="N3"/>
</calcChain>
</file>

<file path=xl/sharedStrings.xml><?xml version="1.0" encoding="utf-8"?>
<sst xmlns="http://schemas.openxmlformats.org/spreadsheetml/2006/main" count="260" uniqueCount="159">
  <si>
    <t>Sıra No</t>
  </si>
  <si>
    <t>Faaliyet No</t>
  </si>
  <si>
    <t>İLÇE / MERKEZ OKUL /BÜRO ADI</t>
  </si>
  <si>
    <t>Planlanan ay</t>
  </si>
  <si>
    <t>Faaliyet Başlama Tarihi</t>
  </si>
  <si>
    <t>Faaliyet Bitiş Tarihi</t>
  </si>
  <si>
    <t>Faaliyet Süresi (Saat-Gün)</t>
  </si>
  <si>
    <t>Faaliyet Adı</t>
  </si>
  <si>
    <t>Faaliyet Tipi</t>
  </si>
  <si>
    <t>Faaliyetin İçeriği ve Açıklamalar</t>
  </si>
  <si>
    <t>Faaliyet Yeri</t>
  </si>
  <si>
    <t>Son Başvuru Tarihi</t>
  </si>
  <si>
    <t>Kurum Son Onay Tarihi</t>
  </si>
  <si>
    <t>İlçe Son Onay Tarihi</t>
  </si>
  <si>
    <t>Katılımcı Sayısı</t>
  </si>
  <si>
    <t>Eğitim Görevlisi                  (TC. Kimlik No, Cep Telefonu)</t>
  </si>
  <si>
    <t xml:space="preserve">Eğitim Yöneticisi (TC. Kimlik No, Cep Telefonu, </t>
  </si>
  <si>
    <t xml:space="preserve">Eğitim Merkezi Müdürü (TC. Kimlik No, Cep Telefonu, </t>
  </si>
  <si>
    <t>Açıklamalar</t>
  </si>
  <si>
    <t>Faaliyet Başlama Bitiş Saati</t>
  </si>
  <si>
    <t>OCAK</t>
  </si>
  <si>
    <t>FATİH Projesi - Eğitimde Teknoloji Kullanımı Kursu</t>
  </si>
  <si>
    <t>Kurs</t>
  </si>
  <si>
    <t>Eğitim Görevlisi Belge Fotokopisi Ektedir.</t>
  </si>
  <si>
    <t>AHMETLİ</t>
  </si>
  <si>
    <t>25 Saat / 5 Gün</t>
  </si>
  <si>
    <t>Bilgisayar - MS Excel İleri Seviye Kursu</t>
  </si>
  <si>
    <t>İlçemizdeki Öğretmen ve İdareciler</t>
  </si>
  <si>
    <t>Ahmetli Ş.H.Y. Halk Eğitimi Mrk.</t>
  </si>
  <si>
    <t>Süleyman ADIGÜZEL 30106430760 5322505956</t>
  </si>
  <si>
    <t>Ömer KAHRAMAN 15386633544
5052730389</t>
  </si>
  <si>
    <t>Ümit ZEYBEK 30239143308 5055783136</t>
  </si>
  <si>
    <t>Muhasebe ve Finansman Öğretmeni olduğundan belge fotokopisi gönderilmemiştir.</t>
  </si>
  <si>
    <t>17:30 - 20:40</t>
  </si>
  <si>
    <t>30 Saat / 5 gün</t>
  </si>
  <si>
    <t>Okul Yöneticiliğine Uyum ve Okul Mevzuatı Semineri</t>
  </si>
  <si>
    <t>Seminer</t>
  </si>
  <si>
    <t>FORM 4 de teklif edilen İdareciler, Müfettişler ve Öğretmenler</t>
  </si>
  <si>
    <t>AKHİSAR</t>
  </si>
  <si>
    <t>17.30 - 21.45</t>
  </si>
  <si>
    <t>Öncelikle İlçede yeni göreve başlayan Okul Müdürleri ve Görevde olan okul müdürleri</t>
  </si>
  <si>
    <t>Akhisar Çağlak Anadolu Lisesi</t>
  </si>
  <si>
    <t>Mehmet ŞAHİN
35731942206
0530 885 18 45</t>
  </si>
  <si>
    <t>Mehmet ÇELİK 14660654114 5057053383</t>
  </si>
  <si>
    <t>12.30 - 17:30</t>
  </si>
  <si>
    <t>GÖLMARMARA</t>
  </si>
  <si>
    <t>75 Saat / 15 Gün</t>
  </si>
  <si>
    <t>Bilgisayar - Temel Bilgisayar Kullanım Kursu</t>
  </si>
  <si>
    <t>İlçemiz okul/kurumlarında görev yapan yönetici, öğretmen ve diğer personel</t>
  </si>
  <si>
    <t>Gölmarmara Hulki Sanlıtop Anadolu Lisesi</t>
  </si>
  <si>
    <t>Özgül AKAGÜNDÜZ
28411215318
5347863107</t>
  </si>
  <si>
    <t>Hayri ERÇAKIR
40711801350
0505 373 52 33</t>
  </si>
  <si>
    <t>Şerife ÇIPLAK
21979022664
5335104510</t>
  </si>
  <si>
    <t>Eğitim Görevlisi Bilişim Teknolojileri Öğretmenidir.</t>
  </si>
  <si>
    <t>15:30-
20:30</t>
  </si>
  <si>
    <t>GÖRDES</t>
  </si>
  <si>
    <t>Cengiz KAYAALP                          60598130596                 0 507 247 94 07</t>
  </si>
  <si>
    <t>SALİHLİ</t>
  </si>
  <si>
    <t>Ayhan ÇELİK
26498045996
0 505 646 71 12</t>
  </si>
  <si>
    <t>Fatih ÇELEBİ
27556758476
5534489034</t>
  </si>
  <si>
    <t>FATİH Projesi - Hazırlayıcı Eğitim Kursu</t>
  </si>
  <si>
    <t xml:space="preserve">İMKB  MES. VE TEK. ANA. LİSESİ 
AKAYDIN ORTA OKULU </t>
  </si>
  <si>
    <t>Salihli Merkez And Lisesi</t>
  </si>
  <si>
    <t>Ferudun USAK
33428303040
505 372 75 22</t>
  </si>
  <si>
    <t>Turan Tarık ARSLAN
11816265774
0541 258 9753</t>
  </si>
  <si>
    <t>ŞEHZADELER</t>
  </si>
  <si>
    <t>100 Saat /
20 Gün</t>
  </si>
  <si>
    <t xml:space="preserve">Bilişim Teknolojileri Rehber Öğretmenliği Kursu </t>
  </si>
  <si>
    <t>Fatih Projesi Eğitimde Teknoloji Kullanımı Kursu Almış Ve Temel Bilgisayar Bilgisi iyi olan Öğretmenler</t>
  </si>
  <si>
    <t>Manisa Öğretmenevi</t>
  </si>
  <si>
    <t>LEVENT GÜLCÜ
EMİN DEMİRTAŞ
SERKAN ÖZTÜRK</t>
  </si>
  <si>
    <t>Muhammet ÇETİN               Şube Müdürü</t>
  </si>
  <si>
    <t>Orhan YILMAZ          Kurum Müdürü</t>
  </si>
  <si>
    <t>17:30-21:45</t>
  </si>
  <si>
    <t>40 Saat / 5 Gün</t>
  </si>
  <si>
    <t>Kalite Yaklaşımı Kursu</t>
  </si>
  <si>
    <t>17 İlçede İlçe Kalite Kurullarında görev alanlar, Her ilçeden 2 kişi,</t>
  </si>
  <si>
    <t>Şehzadeler - Milli Eğitim Ek Bina</t>
  </si>
  <si>
    <t>Güler ÖZKALKAN
40945781480
0505 917 40 40</t>
  </si>
  <si>
    <t>Muhammet ÇETİN</t>
  </si>
  <si>
    <t>Hilmi POLAT
1435112176
0505 313 46 39</t>
  </si>
  <si>
    <t>AR-GE</t>
  </si>
  <si>
    <t>09:30 - 16:30</t>
  </si>
  <si>
    <t>TURGUTLU</t>
  </si>
  <si>
    <t>Ramazan ERKUL
İlçe M.Eğ.Şube Md.
TC:70255116108</t>
  </si>
  <si>
    <t>40 Saat / 10 Gün</t>
  </si>
  <si>
    <t>Bilgisayar - MS Office Temel Seviye</t>
  </si>
  <si>
    <t>30 Saat / 5 Gün</t>
  </si>
  <si>
    <t>17.30 - 22.30</t>
  </si>
  <si>
    <t>Salihli Sekine Evren Anadolu Lisesi</t>
  </si>
  <si>
    <t>Stratejik Planlama Kursu</t>
  </si>
  <si>
    <t xml:space="preserve">Okul/kurumlarda Stratejik Planlama Üst Kurulunda görev alan yönetici ve öğretmenler.
</t>
  </si>
  <si>
    <t>Özden KABAK
13099670016 
0505 656 44 63</t>
  </si>
  <si>
    <t>13:00 - 18:00</t>
  </si>
  <si>
    <t>Fatih Projesi - Eğitimde Teknoloji Kullanım Kursunu Başarı İle Tamamlamış Öğretmenler</t>
  </si>
  <si>
    <t>Halil İbrahim YAREN
49723486340
05415753478</t>
  </si>
  <si>
    <t>ŞUBAT</t>
  </si>
  <si>
    <t>Protokol Kuralları Kursu</t>
  </si>
  <si>
    <t>Turgutlu İlçesinde Görev yapan yönetici ve öğretmenler</t>
  </si>
  <si>
    <t>Turgutlu Lisesi (Anadolu)</t>
  </si>
  <si>
    <t>Duran CAN
TC:35206258832</t>
  </si>
  <si>
    <t>15:30-19:55</t>
  </si>
  <si>
    <t>40 Saat  -                 Haftaiçi 20 gün</t>
  </si>
  <si>
    <t>Eğitimde Yaratıcı Drama Kursu</t>
  </si>
  <si>
    <t>Daha önce bu eğitimi almamış olan, okulöncesi, sınıf ve tüm branş öğretmenleri ile yöneticiler katılabilir</t>
  </si>
  <si>
    <t>Salihli Mehmet Akif Ersoy İlkokulu</t>
  </si>
  <si>
    <t>Selma ÇAKAR        19853459712,                       0 505 549 64 46</t>
  </si>
  <si>
    <t>Fatih ÇELEBİ 27556758476,                      0 553 448 90 34</t>
  </si>
  <si>
    <t>Göksel GÜNTAŞ        21239442850,             0 505 589 79 27</t>
  </si>
  <si>
    <t>18.00-19.45</t>
  </si>
  <si>
    <t>EMİN DEMİRTAŞ</t>
  </si>
  <si>
    <t>Temel bilgisayar kullanım becerisine sahip,  yönetici, öğretmen ve diğer personel.</t>
  </si>
  <si>
    <t>Büro Yönetimi ve Resmi Yazışma Kuralları Kursu</t>
  </si>
  <si>
    <t>Manisa Lisesi</t>
  </si>
  <si>
    <t>Hafsa Sultan Mesleki ve Teknik Ana.Lis.</t>
  </si>
  <si>
    <t>Gürcan DEMİR
61390095014
05055802975</t>
  </si>
  <si>
    <t>64 Saat / 16 Gün</t>
  </si>
  <si>
    <t>OSMANLI TÜRKÇESİ KURSU (1)</t>
  </si>
  <si>
    <t>Manisa Anadolu Kız İmam Hatip Lisesi</t>
  </si>
  <si>
    <t>Ali TEKİN           Formatör Öğretmen</t>
  </si>
  <si>
    <t>Muhammet ÇETİN Şube Müdürü</t>
  </si>
  <si>
    <t>Mehmet ÇELİK Okul Müdürü</t>
  </si>
  <si>
    <t>18:00 - 21:15</t>
  </si>
  <si>
    <t>MART</t>
  </si>
  <si>
    <t>Kadir ŞİMŞEK
59629144640</t>
  </si>
  <si>
    <t>15:30-
19:45</t>
  </si>
  <si>
    <t>Hafsa Sultan Mesleki ve Teknik Ana.Lis. Öğretmenleri</t>
  </si>
  <si>
    <t>Bilgisayar - Web Tasarımı - Dreamweaver Kursu</t>
  </si>
  <si>
    <t>OSMANLI TÜRKÇESİ KURSU (2)</t>
  </si>
  <si>
    <t>Mahmut AYDIN     Formatör Öğretmen</t>
  </si>
  <si>
    <t>16:30 - 20:45</t>
  </si>
  <si>
    <t>İlçemizdeki  İdareciler</t>
  </si>
  <si>
    <t>Mustafa Ali AKAY 5337359428   34786941608</t>
  </si>
  <si>
    <t>Ahmetli İlçe Milli Eğitim Şube Müdürü</t>
  </si>
  <si>
    <t>MAYIS</t>
  </si>
  <si>
    <t>Gördes Halk Eğitimi Merkezi</t>
  </si>
  <si>
    <t>Turgutlu Anadolu Lisesi</t>
  </si>
  <si>
    <t>Emiullah YAVUZ
TC:21353438616</t>
  </si>
  <si>
    <t>15 Saat / 3 Gün</t>
  </si>
  <si>
    <t>Ölçme ve Değerlendirme Farkındalık Semineri</t>
  </si>
  <si>
    <t>Daha önce bu seminere katılmamış öğretmenler katılabilecektir</t>
  </si>
  <si>
    <t xml:space="preserve">Aziz ÖZDEMİR                                           21035440302                                 0 532 310 06 96         </t>
  </si>
  <si>
    <t>Ufuk GÜLCAN                30545123384                                 0 532 603 98 45</t>
  </si>
  <si>
    <t>İnsan Hakları ve Demokratik Vatandaşlık kursu</t>
  </si>
  <si>
    <t>Turgutlu İlçesinde görev yapan yönetici, öğretmen ve diğer personeller</t>
  </si>
  <si>
    <t>Memduh EYİGÜN
Niyazi Üzmez And. Lis. Md.Yadr.</t>
  </si>
  <si>
    <t>Turgutlu İlçesinde bağımsız anaokulu ve ilkokullarında görev yapan okul öncesi öğretmenleri</t>
  </si>
  <si>
    <t>ARALIK</t>
  </si>
  <si>
    <t>Okul Öncesinde Değerler Eğitimi Kursu</t>
  </si>
  <si>
    <t>Ömür ÖZÇIRA
TC:24457370776</t>
  </si>
  <si>
    <t>Şube Müdürü</t>
  </si>
  <si>
    <t>2015450…</t>
  </si>
  <si>
    <t>2016 YILI MAHALLİ HİZMETİÇİ EĞİTİM PLANI ... SAYFA ve …. FAALİYETTEN İBARETTİR.</t>
  </si>
  <si>
    <t>2016 YILI MANİSA İLİ MAHALLİ HİZMETİÇİ EĞİTİM FAALİYETİ PLANI ÖRNEĞİ / TEKLİFİ</t>
  </si>
  <si>
    <t>Uygun görüşle arz ederiz.</t>
  </si>
  <si>
    <t>…………….</t>
  </si>
  <si>
    <t>…………………………….</t>
  </si>
  <si>
    <t>İlçe Milli Eğitim Müdürü</t>
  </si>
  <si>
    <t>Yukarıdaki tabloda gösterilen teklifler bir önceki yılda uygulamaya konulan faaliyetler olup teklif örneği olarak yukarıya yazılmıştır. Teklifler gönderilirken bu satırın silinmesi</t>
  </si>
</sst>
</file>

<file path=xl/styles.xml><?xml version="1.0" encoding="utf-8"?>
<styleSheet xmlns="http://schemas.openxmlformats.org/spreadsheetml/2006/main">
  <numFmts count="1">
    <numFmt numFmtId="164" formatCode="dd\/mm\/yyyy"/>
  </numFmts>
  <fonts count="14">
    <font>
      <sz val="10"/>
      <name val="Arial Tur"/>
      <charset val="162"/>
    </font>
    <font>
      <sz val="10"/>
      <name val="Times New Roman"/>
      <family val="1"/>
      <charset val="162"/>
    </font>
    <font>
      <b/>
      <sz val="26"/>
      <color indexed="10"/>
      <name val="Times New Roman"/>
      <family val="1"/>
      <charset val="162"/>
    </font>
    <font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1"/>
      <name val="Times New Roman"/>
      <family val="1"/>
      <charset val="162"/>
    </font>
    <font>
      <sz val="7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/>
    <xf numFmtId="2" fontId="1" fillId="0" borderId="0" xfId="0" applyNumberFormat="1" applyFont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0" xfId="0" applyFont="1" applyFill="1"/>
    <xf numFmtId="0" fontId="11" fillId="0" borderId="0" xfId="0" applyFont="1"/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4" fillId="0" borderId="4" xfId="0" applyNumberFormat="1" applyFont="1" applyBorder="1" applyAlignment="1">
      <alignment horizontal="left" wrapText="1"/>
    </xf>
    <xf numFmtId="2" fontId="6" fillId="0" borderId="5" xfId="0" applyNumberFormat="1" applyFont="1" applyBorder="1" applyAlignment="1">
      <alignment horizontal="center" wrapText="1"/>
    </xf>
    <xf numFmtId="2" fontId="7" fillId="0" borderId="5" xfId="0" applyNumberFormat="1" applyFont="1" applyBorder="1" applyAlignment="1">
      <alignment horizontal="left" wrapText="1"/>
    </xf>
    <xf numFmtId="2" fontId="4" fillId="0" borderId="5" xfId="0" applyNumberFormat="1" applyFont="1" applyBorder="1" applyAlignment="1">
      <alignment horizontal="left" wrapText="1"/>
    </xf>
    <xf numFmtId="2" fontId="4" fillId="0" borderId="5" xfId="0" applyNumberFormat="1" applyFont="1" applyBorder="1" applyAlignment="1">
      <alignment wrapText="1"/>
    </xf>
    <xf numFmtId="2" fontId="8" fillId="0" borderId="5" xfId="0" applyNumberFormat="1" applyFont="1" applyBorder="1" applyAlignment="1">
      <alignment horizontal="left" wrapText="1"/>
    </xf>
    <xf numFmtId="2" fontId="4" fillId="0" borderId="5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wrapText="1"/>
    </xf>
    <xf numFmtId="0" fontId="12" fillId="0" borderId="0" xfId="0" applyFont="1" applyAlignment="1">
      <alignment horizontal="left"/>
    </xf>
    <xf numFmtId="0" fontId="1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102" zoomScaleNormal="102" workbookViewId="0">
      <selection activeCell="F4" sqref="F4"/>
    </sheetView>
  </sheetViews>
  <sheetFormatPr defaultRowHeight="26.25" customHeight="1"/>
  <cols>
    <col min="1" max="1" width="5.140625" style="1" customWidth="1"/>
    <col min="2" max="2" width="14.140625" style="43" customWidth="1"/>
    <col min="3" max="3" width="10.28515625" style="3" customWidth="1"/>
    <col min="4" max="4" width="9.28515625" style="1" customWidth="1"/>
    <col min="5" max="6" width="10.85546875" style="4" customWidth="1"/>
    <col min="7" max="7" width="9.140625" style="5" customWidth="1"/>
    <col min="8" max="8" width="31" style="6" customWidth="1"/>
    <col min="9" max="9" width="7.85546875" style="7" customWidth="1"/>
    <col min="10" max="10" width="19.85546875" style="8" customWidth="1"/>
    <col min="11" max="11" width="18.42578125" style="1" customWidth="1"/>
    <col min="12" max="14" width="10.5703125" style="4" customWidth="1"/>
    <col min="15" max="15" width="8" style="4" customWidth="1"/>
    <col min="16" max="16" width="15.7109375" style="1" customWidth="1"/>
    <col min="17" max="17" width="14.28515625" style="1" customWidth="1"/>
    <col min="18" max="18" width="17.28515625" style="1" customWidth="1"/>
    <col min="19" max="19" width="14.42578125" style="1" customWidth="1"/>
    <col min="20" max="20" width="9.7109375" style="5" customWidth="1"/>
    <col min="21" max="16384" width="9.140625" style="1"/>
  </cols>
  <sheetData>
    <row r="1" spans="1:20" ht="33.75" thickBot="1">
      <c r="B1" s="2" t="s">
        <v>153</v>
      </c>
    </row>
    <row r="2" spans="1:20" s="9" customFormat="1" ht="51.75">
      <c r="A2" s="45" t="s">
        <v>0</v>
      </c>
      <c r="B2" s="46" t="s">
        <v>1</v>
      </c>
      <c r="C2" s="47" t="s">
        <v>2</v>
      </c>
      <c r="D2" s="48" t="s">
        <v>3</v>
      </c>
      <c r="E2" s="48" t="s">
        <v>4</v>
      </c>
      <c r="F2" s="48" t="s">
        <v>5</v>
      </c>
      <c r="G2" s="49" t="s">
        <v>6</v>
      </c>
      <c r="H2" s="49" t="s">
        <v>7</v>
      </c>
      <c r="I2" s="48" t="s">
        <v>8</v>
      </c>
      <c r="J2" s="50" t="s">
        <v>9</v>
      </c>
      <c r="K2" s="48" t="s">
        <v>10</v>
      </c>
      <c r="L2" s="51" t="s">
        <v>11</v>
      </c>
      <c r="M2" s="51" t="s">
        <v>12</v>
      </c>
      <c r="N2" s="51" t="s">
        <v>13</v>
      </c>
      <c r="O2" s="51" t="s">
        <v>14</v>
      </c>
      <c r="P2" s="48" t="s">
        <v>15</v>
      </c>
      <c r="Q2" s="48" t="s">
        <v>16</v>
      </c>
      <c r="R2" s="48" t="s">
        <v>17</v>
      </c>
      <c r="S2" s="48" t="s">
        <v>18</v>
      </c>
      <c r="T2" s="52" t="s">
        <v>19</v>
      </c>
    </row>
    <row r="3" spans="1:20" s="11" customFormat="1" ht="56.25" customHeight="1">
      <c r="A3" s="12">
        <v>1</v>
      </c>
      <c r="B3" s="13" t="s">
        <v>151</v>
      </c>
      <c r="C3" s="14" t="s">
        <v>24</v>
      </c>
      <c r="D3" s="15" t="s">
        <v>20</v>
      </c>
      <c r="E3" s="16">
        <v>42009</v>
      </c>
      <c r="F3" s="16">
        <v>42013</v>
      </c>
      <c r="G3" s="17" t="s">
        <v>25</v>
      </c>
      <c r="H3" s="18" t="s">
        <v>26</v>
      </c>
      <c r="I3" s="32" t="s">
        <v>22</v>
      </c>
      <c r="J3" s="19" t="s">
        <v>27</v>
      </c>
      <c r="K3" s="20" t="s">
        <v>28</v>
      </c>
      <c r="L3" s="21">
        <f>E3-19</f>
        <v>41990</v>
      </c>
      <c r="M3" s="21">
        <f>L3+2</f>
        <v>41992</v>
      </c>
      <c r="N3" s="21">
        <f>M3+4</f>
        <v>41996</v>
      </c>
      <c r="O3" s="22">
        <v>15</v>
      </c>
      <c r="P3" s="23" t="s">
        <v>29</v>
      </c>
      <c r="Q3" s="15" t="s">
        <v>30</v>
      </c>
      <c r="R3" s="23" t="s">
        <v>31</v>
      </c>
      <c r="S3" s="24" t="s">
        <v>32</v>
      </c>
      <c r="T3" s="25" t="s">
        <v>33</v>
      </c>
    </row>
    <row r="4" spans="1:20" s="11" customFormat="1" ht="56.25" customHeight="1">
      <c r="A4" s="26">
        <v>2</v>
      </c>
      <c r="B4" s="13" t="s">
        <v>151</v>
      </c>
      <c r="C4" s="28" t="s">
        <v>38</v>
      </c>
      <c r="D4" s="29" t="s">
        <v>20</v>
      </c>
      <c r="E4" s="16">
        <v>42009</v>
      </c>
      <c r="F4" s="16">
        <v>42013</v>
      </c>
      <c r="G4" s="29" t="s">
        <v>34</v>
      </c>
      <c r="H4" s="10" t="s">
        <v>35</v>
      </c>
      <c r="I4" s="32" t="s">
        <v>36</v>
      </c>
      <c r="J4" s="33" t="s">
        <v>40</v>
      </c>
      <c r="K4" s="30" t="s">
        <v>41</v>
      </c>
      <c r="L4" s="21">
        <v>41990</v>
      </c>
      <c r="M4" s="21">
        <v>41992</v>
      </c>
      <c r="N4" s="21">
        <v>41996</v>
      </c>
      <c r="O4" s="31">
        <v>50</v>
      </c>
      <c r="P4" s="29" t="s">
        <v>37</v>
      </c>
      <c r="Q4" s="29" t="s">
        <v>42</v>
      </c>
      <c r="R4" s="29" t="s">
        <v>43</v>
      </c>
      <c r="S4" s="30"/>
      <c r="T4" s="34" t="s">
        <v>44</v>
      </c>
    </row>
    <row r="5" spans="1:20" s="11" customFormat="1" ht="56.25" customHeight="1">
      <c r="A5" s="12">
        <v>3</v>
      </c>
      <c r="B5" s="13" t="s">
        <v>151</v>
      </c>
      <c r="C5" s="14" t="s">
        <v>45</v>
      </c>
      <c r="D5" s="15" t="s">
        <v>20</v>
      </c>
      <c r="E5" s="16">
        <v>42009</v>
      </c>
      <c r="F5" s="16">
        <v>42027</v>
      </c>
      <c r="G5" s="15" t="s">
        <v>46</v>
      </c>
      <c r="H5" s="27" t="s">
        <v>47</v>
      </c>
      <c r="I5" s="32" t="s">
        <v>22</v>
      </c>
      <c r="J5" s="24" t="s">
        <v>48</v>
      </c>
      <c r="K5" s="20" t="s">
        <v>49</v>
      </c>
      <c r="L5" s="21">
        <f t="shared" ref="L5:L13" si="0">E5-19</f>
        <v>41990</v>
      </c>
      <c r="M5" s="21">
        <f t="shared" ref="M5:M13" si="1">L5+2</f>
        <v>41992</v>
      </c>
      <c r="N5" s="21">
        <f>M5+4</f>
        <v>41996</v>
      </c>
      <c r="O5" s="22">
        <v>15</v>
      </c>
      <c r="P5" s="15" t="s">
        <v>50</v>
      </c>
      <c r="Q5" s="15" t="s">
        <v>51</v>
      </c>
      <c r="R5" s="15" t="s">
        <v>52</v>
      </c>
      <c r="S5" s="20" t="s">
        <v>53</v>
      </c>
      <c r="T5" s="25" t="s">
        <v>54</v>
      </c>
    </row>
    <row r="6" spans="1:20" s="11" customFormat="1" ht="56.25" customHeight="1">
      <c r="A6" s="26">
        <v>4</v>
      </c>
      <c r="B6" s="13" t="s">
        <v>151</v>
      </c>
      <c r="C6" s="14" t="s">
        <v>57</v>
      </c>
      <c r="D6" s="15" t="s">
        <v>20</v>
      </c>
      <c r="E6" s="16">
        <v>42009</v>
      </c>
      <c r="F6" s="16">
        <v>42013</v>
      </c>
      <c r="G6" s="17" t="s">
        <v>25</v>
      </c>
      <c r="H6" s="18" t="s">
        <v>60</v>
      </c>
      <c r="I6" s="32" t="s">
        <v>22</v>
      </c>
      <c r="J6" s="24" t="s">
        <v>61</v>
      </c>
      <c r="K6" s="20" t="s">
        <v>62</v>
      </c>
      <c r="L6" s="21">
        <f t="shared" si="0"/>
        <v>41990</v>
      </c>
      <c r="M6" s="21">
        <f t="shared" si="1"/>
        <v>41992</v>
      </c>
      <c r="N6" s="21">
        <f>M6+4</f>
        <v>41996</v>
      </c>
      <c r="O6" s="22">
        <v>15</v>
      </c>
      <c r="P6" s="23" t="s">
        <v>63</v>
      </c>
      <c r="Q6" s="15" t="s">
        <v>59</v>
      </c>
      <c r="R6" s="23" t="s">
        <v>64</v>
      </c>
      <c r="S6" s="20"/>
      <c r="T6" s="25" t="s">
        <v>39</v>
      </c>
    </row>
    <row r="7" spans="1:20" s="11" customFormat="1" ht="56.25" customHeight="1">
      <c r="A7" s="26">
        <v>5</v>
      </c>
      <c r="B7" s="13" t="s">
        <v>151</v>
      </c>
      <c r="C7" s="14" t="s">
        <v>65</v>
      </c>
      <c r="D7" s="15" t="s">
        <v>20</v>
      </c>
      <c r="E7" s="16">
        <v>42009</v>
      </c>
      <c r="F7" s="16">
        <v>42034</v>
      </c>
      <c r="G7" s="15" t="s">
        <v>66</v>
      </c>
      <c r="H7" s="27" t="s">
        <v>67</v>
      </c>
      <c r="I7" s="32" t="s">
        <v>22</v>
      </c>
      <c r="J7" s="24" t="s">
        <v>68</v>
      </c>
      <c r="K7" s="20" t="s">
        <v>69</v>
      </c>
      <c r="L7" s="21">
        <f t="shared" si="0"/>
        <v>41990</v>
      </c>
      <c r="M7" s="21">
        <f t="shared" si="1"/>
        <v>41992</v>
      </c>
      <c r="N7" s="21">
        <f>M7+4</f>
        <v>41996</v>
      </c>
      <c r="O7" s="22">
        <v>15</v>
      </c>
      <c r="P7" s="15" t="s">
        <v>70</v>
      </c>
      <c r="Q7" s="15" t="s">
        <v>71</v>
      </c>
      <c r="R7" s="15" t="s">
        <v>72</v>
      </c>
      <c r="S7" s="20"/>
      <c r="T7" s="25" t="s">
        <v>73</v>
      </c>
    </row>
    <row r="8" spans="1:20" s="11" customFormat="1" ht="56.25" customHeight="1">
      <c r="A8" s="12">
        <v>6</v>
      </c>
      <c r="B8" s="13" t="s">
        <v>151</v>
      </c>
      <c r="C8" s="28" t="s">
        <v>65</v>
      </c>
      <c r="D8" s="15" t="s">
        <v>20</v>
      </c>
      <c r="E8" s="16">
        <v>42009</v>
      </c>
      <c r="F8" s="16">
        <v>42013</v>
      </c>
      <c r="G8" s="29" t="s">
        <v>74</v>
      </c>
      <c r="H8" s="10" t="s">
        <v>75</v>
      </c>
      <c r="I8" s="32" t="s">
        <v>22</v>
      </c>
      <c r="J8" s="33" t="s">
        <v>76</v>
      </c>
      <c r="K8" s="30" t="s">
        <v>77</v>
      </c>
      <c r="L8" s="21">
        <f t="shared" si="0"/>
        <v>41990</v>
      </c>
      <c r="M8" s="21">
        <f t="shared" si="1"/>
        <v>41992</v>
      </c>
      <c r="N8" s="21">
        <f>M8+4</f>
        <v>41996</v>
      </c>
      <c r="O8" s="31">
        <v>34</v>
      </c>
      <c r="P8" s="29" t="s">
        <v>78</v>
      </c>
      <c r="Q8" s="29" t="s">
        <v>79</v>
      </c>
      <c r="R8" s="29" t="s">
        <v>80</v>
      </c>
      <c r="S8" s="30" t="s">
        <v>81</v>
      </c>
      <c r="T8" s="34" t="s">
        <v>82</v>
      </c>
    </row>
    <row r="9" spans="1:20" s="11" customFormat="1" ht="56.25" customHeight="1">
      <c r="A9" s="26">
        <v>7</v>
      </c>
      <c r="B9" s="13" t="s">
        <v>151</v>
      </c>
      <c r="C9" s="14" t="s">
        <v>65</v>
      </c>
      <c r="D9" s="15" t="s">
        <v>20</v>
      </c>
      <c r="E9" s="16">
        <v>42016</v>
      </c>
      <c r="F9" s="16">
        <v>42020</v>
      </c>
      <c r="G9" s="15" t="s">
        <v>87</v>
      </c>
      <c r="H9" s="27" t="s">
        <v>90</v>
      </c>
      <c r="I9" s="23" t="s">
        <v>22</v>
      </c>
      <c r="J9" s="24" t="s">
        <v>91</v>
      </c>
      <c r="K9" s="20" t="s">
        <v>77</v>
      </c>
      <c r="L9" s="21">
        <f t="shared" si="0"/>
        <v>41997</v>
      </c>
      <c r="M9" s="21">
        <f t="shared" si="1"/>
        <v>41999</v>
      </c>
      <c r="N9" s="21">
        <f>M9+4</f>
        <v>42003</v>
      </c>
      <c r="O9" s="22">
        <v>30</v>
      </c>
      <c r="P9" s="15" t="s">
        <v>92</v>
      </c>
      <c r="Q9" s="15" t="s">
        <v>79</v>
      </c>
      <c r="R9" s="15" t="s">
        <v>80</v>
      </c>
      <c r="S9" s="20" t="s">
        <v>81</v>
      </c>
      <c r="T9" s="25" t="s">
        <v>93</v>
      </c>
    </row>
    <row r="10" spans="1:20" s="11" customFormat="1" ht="56.25" customHeight="1">
      <c r="A10" s="26">
        <v>8</v>
      </c>
      <c r="B10" s="13" t="s">
        <v>151</v>
      </c>
      <c r="C10" s="28" t="s">
        <v>57</v>
      </c>
      <c r="D10" s="29" t="s">
        <v>20</v>
      </c>
      <c r="E10" s="16">
        <v>42030</v>
      </c>
      <c r="F10" s="16">
        <v>42055</v>
      </c>
      <c r="G10" s="29" t="s">
        <v>66</v>
      </c>
      <c r="H10" s="10" t="s">
        <v>67</v>
      </c>
      <c r="I10" s="32" t="s">
        <v>22</v>
      </c>
      <c r="J10" s="33" t="s">
        <v>94</v>
      </c>
      <c r="K10" s="30" t="s">
        <v>89</v>
      </c>
      <c r="L10" s="21">
        <f t="shared" si="0"/>
        <v>42011</v>
      </c>
      <c r="M10" s="21">
        <f t="shared" si="1"/>
        <v>42013</v>
      </c>
      <c r="N10" s="21">
        <f t="shared" ref="N10:N17" si="2">M10+4</f>
        <v>42017</v>
      </c>
      <c r="O10" s="35">
        <v>15</v>
      </c>
      <c r="P10" s="29" t="s">
        <v>58</v>
      </c>
      <c r="Q10" s="29" t="s">
        <v>59</v>
      </c>
      <c r="R10" s="29" t="s">
        <v>95</v>
      </c>
      <c r="S10" s="30"/>
      <c r="T10" s="34" t="s">
        <v>39</v>
      </c>
    </row>
    <row r="11" spans="1:20" s="11" customFormat="1" ht="56.25" customHeight="1">
      <c r="A11" s="12">
        <v>9</v>
      </c>
      <c r="B11" s="13" t="s">
        <v>151</v>
      </c>
      <c r="C11" s="14" t="s">
        <v>83</v>
      </c>
      <c r="D11" s="15" t="s">
        <v>96</v>
      </c>
      <c r="E11" s="16">
        <v>42037</v>
      </c>
      <c r="F11" s="16">
        <v>42041</v>
      </c>
      <c r="G11" s="17" t="s">
        <v>34</v>
      </c>
      <c r="H11" s="18" t="s">
        <v>97</v>
      </c>
      <c r="I11" s="23" t="s">
        <v>22</v>
      </c>
      <c r="J11" s="24" t="s">
        <v>98</v>
      </c>
      <c r="K11" s="20" t="s">
        <v>99</v>
      </c>
      <c r="L11" s="21">
        <f t="shared" si="0"/>
        <v>42018</v>
      </c>
      <c r="M11" s="21">
        <f t="shared" si="1"/>
        <v>42020</v>
      </c>
      <c r="N11" s="21">
        <f t="shared" si="2"/>
        <v>42024</v>
      </c>
      <c r="O11" s="22">
        <v>40</v>
      </c>
      <c r="P11" s="23" t="s">
        <v>84</v>
      </c>
      <c r="Q11" s="15" t="s">
        <v>84</v>
      </c>
      <c r="R11" s="23" t="s">
        <v>100</v>
      </c>
      <c r="S11" s="30"/>
      <c r="T11" s="25" t="s">
        <v>101</v>
      </c>
    </row>
    <row r="12" spans="1:20" s="11" customFormat="1" ht="56.25" customHeight="1">
      <c r="A12" s="26">
        <v>10</v>
      </c>
      <c r="B12" s="13" t="s">
        <v>151</v>
      </c>
      <c r="C12" s="28" t="s">
        <v>57</v>
      </c>
      <c r="D12" s="29" t="s">
        <v>96</v>
      </c>
      <c r="E12" s="16">
        <v>42044</v>
      </c>
      <c r="F12" s="16">
        <v>42069</v>
      </c>
      <c r="G12" s="29" t="s">
        <v>102</v>
      </c>
      <c r="H12" s="10" t="s">
        <v>103</v>
      </c>
      <c r="I12" s="32" t="s">
        <v>22</v>
      </c>
      <c r="J12" s="33" t="s">
        <v>104</v>
      </c>
      <c r="K12" s="30" t="s">
        <v>105</v>
      </c>
      <c r="L12" s="21">
        <f t="shared" si="0"/>
        <v>42025</v>
      </c>
      <c r="M12" s="21">
        <f t="shared" si="1"/>
        <v>42027</v>
      </c>
      <c r="N12" s="21">
        <f t="shared" si="2"/>
        <v>42031</v>
      </c>
      <c r="O12" s="35">
        <v>20</v>
      </c>
      <c r="P12" s="29" t="s">
        <v>106</v>
      </c>
      <c r="Q12" s="29" t="s">
        <v>107</v>
      </c>
      <c r="R12" s="29" t="s">
        <v>108</v>
      </c>
      <c r="S12" s="30"/>
      <c r="T12" s="34" t="s">
        <v>109</v>
      </c>
    </row>
    <row r="13" spans="1:20" s="11" customFormat="1" ht="56.25" customHeight="1">
      <c r="A13" s="26">
        <v>11</v>
      </c>
      <c r="B13" s="13" t="s">
        <v>151</v>
      </c>
      <c r="C13" s="14" t="s">
        <v>65</v>
      </c>
      <c r="D13" s="15" t="s">
        <v>96</v>
      </c>
      <c r="E13" s="16">
        <v>42058</v>
      </c>
      <c r="F13" s="16">
        <v>42093</v>
      </c>
      <c r="G13" s="36" t="s">
        <v>116</v>
      </c>
      <c r="H13" s="37" t="s">
        <v>117</v>
      </c>
      <c r="I13" s="23" t="s">
        <v>22</v>
      </c>
      <c r="J13" s="38"/>
      <c r="K13" s="20" t="s">
        <v>118</v>
      </c>
      <c r="L13" s="21">
        <f t="shared" si="0"/>
        <v>42039</v>
      </c>
      <c r="M13" s="21">
        <f t="shared" si="1"/>
        <v>42041</v>
      </c>
      <c r="N13" s="21">
        <f t="shared" si="2"/>
        <v>42045</v>
      </c>
      <c r="O13" s="22">
        <v>20</v>
      </c>
      <c r="P13" s="15" t="s">
        <v>119</v>
      </c>
      <c r="Q13" s="15" t="s">
        <v>120</v>
      </c>
      <c r="R13" s="15" t="s">
        <v>121</v>
      </c>
      <c r="S13" s="20"/>
      <c r="T13" s="39" t="s">
        <v>122</v>
      </c>
    </row>
    <row r="14" spans="1:20" s="11" customFormat="1" ht="56.25" customHeight="1">
      <c r="A14" s="12">
        <v>12</v>
      </c>
      <c r="B14" s="13" t="s">
        <v>151</v>
      </c>
      <c r="C14" s="28" t="s">
        <v>45</v>
      </c>
      <c r="D14" s="29" t="s">
        <v>123</v>
      </c>
      <c r="E14" s="16">
        <v>42065</v>
      </c>
      <c r="F14" s="16">
        <v>42076</v>
      </c>
      <c r="G14" s="29" t="s">
        <v>85</v>
      </c>
      <c r="H14" s="10" t="s">
        <v>86</v>
      </c>
      <c r="I14" s="32" t="s">
        <v>22</v>
      </c>
      <c r="J14" s="33" t="s">
        <v>111</v>
      </c>
      <c r="K14" s="30" t="s">
        <v>49</v>
      </c>
      <c r="L14" s="21">
        <f>E14-25</f>
        <v>42040</v>
      </c>
      <c r="M14" s="21">
        <f>L14+5</f>
        <v>42045</v>
      </c>
      <c r="N14" s="21">
        <f t="shared" si="2"/>
        <v>42049</v>
      </c>
      <c r="O14" s="35">
        <v>20</v>
      </c>
      <c r="P14" s="29" t="s">
        <v>124</v>
      </c>
      <c r="Q14" s="29" t="s">
        <v>51</v>
      </c>
      <c r="R14" s="29" t="s">
        <v>52</v>
      </c>
      <c r="S14" s="30"/>
      <c r="T14" s="34" t="s">
        <v>125</v>
      </c>
    </row>
    <row r="15" spans="1:20" s="11" customFormat="1" ht="56.25" customHeight="1">
      <c r="A15" s="26">
        <v>13</v>
      </c>
      <c r="B15" s="13" t="s">
        <v>151</v>
      </c>
      <c r="C15" s="28" t="s">
        <v>57</v>
      </c>
      <c r="D15" s="29" t="s">
        <v>123</v>
      </c>
      <c r="E15" s="16">
        <v>42065</v>
      </c>
      <c r="F15" s="16">
        <v>42069</v>
      </c>
      <c r="G15" s="29" t="s">
        <v>87</v>
      </c>
      <c r="H15" s="10" t="s">
        <v>21</v>
      </c>
      <c r="I15" s="32" t="s">
        <v>22</v>
      </c>
      <c r="J15" s="33" t="s">
        <v>126</v>
      </c>
      <c r="K15" s="30" t="s">
        <v>114</v>
      </c>
      <c r="L15" s="21">
        <f>E15-25</f>
        <v>42040</v>
      </c>
      <c r="M15" s="21">
        <f>L15+5</f>
        <v>42045</v>
      </c>
      <c r="N15" s="21">
        <f t="shared" si="2"/>
        <v>42049</v>
      </c>
      <c r="O15" s="35">
        <v>15</v>
      </c>
      <c r="P15" s="29" t="s">
        <v>58</v>
      </c>
      <c r="Q15" s="29" t="s">
        <v>59</v>
      </c>
      <c r="R15" s="29" t="s">
        <v>115</v>
      </c>
      <c r="S15" s="30"/>
      <c r="T15" s="34" t="s">
        <v>88</v>
      </c>
    </row>
    <row r="16" spans="1:20" s="11" customFormat="1" ht="56.25" customHeight="1">
      <c r="A16" s="26">
        <v>14</v>
      </c>
      <c r="B16" s="13" t="s">
        <v>151</v>
      </c>
      <c r="C16" s="28" t="s">
        <v>65</v>
      </c>
      <c r="D16" s="29" t="s">
        <v>123</v>
      </c>
      <c r="E16" s="16">
        <v>42065</v>
      </c>
      <c r="F16" s="16">
        <v>42069</v>
      </c>
      <c r="G16" s="29" t="s">
        <v>25</v>
      </c>
      <c r="H16" s="10" t="s">
        <v>127</v>
      </c>
      <c r="I16" s="32" t="s">
        <v>22</v>
      </c>
      <c r="J16" s="33"/>
      <c r="K16" s="30" t="s">
        <v>69</v>
      </c>
      <c r="L16" s="21">
        <f>E16-25</f>
        <v>42040</v>
      </c>
      <c r="M16" s="21">
        <f>L16+5</f>
        <v>42045</v>
      </c>
      <c r="N16" s="21">
        <f t="shared" si="2"/>
        <v>42049</v>
      </c>
      <c r="O16" s="31">
        <v>15</v>
      </c>
      <c r="P16" s="29" t="s">
        <v>110</v>
      </c>
      <c r="Q16" s="29" t="s">
        <v>71</v>
      </c>
      <c r="R16" s="29" t="s">
        <v>72</v>
      </c>
      <c r="S16" s="30"/>
      <c r="T16" s="34" t="s">
        <v>73</v>
      </c>
    </row>
    <row r="17" spans="1:20" s="11" customFormat="1" ht="56.25" customHeight="1">
      <c r="A17" s="12">
        <v>15</v>
      </c>
      <c r="B17" s="13" t="s">
        <v>151</v>
      </c>
      <c r="C17" s="14" t="s">
        <v>65</v>
      </c>
      <c r="D17" s="15" t="s">
        <v>123</v>
      </c>
      <c r="E17" s="16">
        <v>42065</v>
      </c>
      <c r="F17" s="16">
        <v>42100</v>
      </c>
      <c r="G17" s="15" t="s">
        <v>116</v>
      </c>
      <c r="H17" s="27" t="s">
        <v>128</v>
      </c>
      <c r="I17" s="23" t="s">
        <v>22</v>
      </c>
      <c r="J17" s="24"/>
      <c r="K17" s="20" t="s">
        <v>113</v>
      </c>
      <c r="L17" s="21">
        <f>E17-25</f>
        <v>42040</v>
      </c>
      <c r="M17" s="21">
        <f>L17+5</f>
        <v>42045</v>
      </c>
      <c r="N17" s="21">
        <f t="shared" si="2"/>
        <v>42049</v>
      </c>
      <c r="O17" s="22">
        <v>20</v>
      </c>
      <c r="P17" s="15" t="s">
        <v>129</v>
      </c>
      <c r="Q17" s="15" t="s">
        <v>79</v>
      </c>
      <c r="R17" s="15" t="s">
        <v>121</v>
      </c>
      <c r="S17" s="20"/>
      <c r="T17" s="25" t="s">
        <v>122</v>
      </c>
    </row>
    <row r="18" spans="1:20" s="11" customFormat="1" ht="56.25" customHeight="1">
      <c r="A18" s="26">
        <v>16</v>
      </c>
      <c r="B18" s="13" t="s">
        <v>151</v>
      </c>
      <c r="C18" s="14" t="s">
        <v>24</v>
      </c>
      <c r="D18" s="15" t="s">
        <v>123</v>
      </c>
      <c r="E18" s="16">
        <v>42079</v>
      </c>
      <c r="F18" s="16">
        <v>42083</v>
      </c>
      <c r="G18" s="17" t="s">
        <v>87</v>
      </c>
      <c r="H18" s="18" t="s">
        <v>112</v>
      </c>
      <c r="I18" s="23" t="s">
        <v>22</v>
      </c>
      <c r="J18" s="19" t="s">
        <v>131</v>
      </c>
      <c r="K18" s="20" t="s">
        <v>28</v>
      </c>
      <c r="L18" s="21">
        <f>E18-25</f>
        <v>42054</v>
      </c>
      <c r="M18" s="21">
        <f>L18+5</f>
        <v>42059</v>
      </c>
      <c r="N18" s="21">
        <f>M18+4</f>
        <v>42063</v>
      </c>
      <c r="O18" s="22">
        <v>15</v>
      </c>
      <c r="P18" s="23" t="s">
        <v>132</v>
      </c>
      <c r="Q18" s="15" t="s">
        <v>30</v>
      </c>
      <c r="R18" s="23" t="s">
        <v>31</v>
      </c>
      <c r="S18" s="20" t="s">
        <v>133</v>
      </c>
      <c r="T18" s="25" t="s">
        <v>33</v>
      </c>
    </row>
    <row r="19" spans="1:20" s="41" customFormat="1" ht="56.25" customHeight="1">
      <c r="A19" s="26">
        <v>17</v>
      </c>
      <c r="B19" s="13" t="s">
        <v>151</v>
      </c>
      <c r="C19" s="28" t="s">
        <v>55</v>
      </c>
      <c r="D19" s="29" t="s">
        <v>134</v>
      </c>
      <c r="E19" s="16">
        <v>42135</v>
      </c>
      <c r="F19" s="16">
        <v>42137</v>
      </c>
      <c r="G19" s="29" t="s">
        <v>138</v>
      </c>
      <c r="H19" s="10" t="s">
        <v>139</v>
      </c>
      <c r="I19" s="32" t="s">
        <v>36</v>
      </c>
      <c r="J19" s="33" t="s">
        <v>140</v>
      </c>
      <c r="K19" s="30" t="s">
        <v>135</v>
      </c>
      <c r="L19" s="21">
        <f>E19-35</f>
        <v>42100</v>
      </c>
      <c r="M19" s="21">
        <f t="shared" ref="M19:N21" si="3">L19+10</f>
        <v>42110</v>
      </c>
      <c r="N19" s="21">
        <f t="shared" si="3"/>
        <v>42120</v>
      </c>
      <c r="O19" s="35">
        <v>30</v>
      </c>
      <c r="P19" s="29" t="s">
        <v>141</v>
      </c>
      <c r="Q19" s="40" t="s">
        <v>56</v>
      </c>
      <c r="R19" s="29" t="s">
        <v>142</v>
      </c>
      <c r="S19" s="30" t="s">
        <v>23</v>
      </c>
      <c r="T19" s="34" t="s">
        <v>130</v>
      </c>
    </row>
    <row r="20" spans="1:20" s="41" customFormat="1" ht="56.25" customHeight="1">
      <c r="A20" s="12">
        <v>18</v>
      </c>
      <c r="B20" s="13" t="s">
        <v>151</v>
      </c>
      <c r="C20" s="28" t="s">
        <v>83</v>
      </c>
      <c r="D20" s="29" t="s">
        <v>134</v>
      </c>
      <c r="E20" s="16">
        <v>42149</v>
      </c>
      <c r="F20" s="16">
        <v>42153</v>
      </c>
      <c r="G20" s="29" t="s">
        <v>34</v>
      </c>
      <c r="H20" s="10" t="s">
        <v>143</v>
      </c>
      <c r="I20" s="32" t="s">
        <v>22</v>
      </c>
      <c r="J20" s="33" t="s">
        <v>144</v>
      </c>
      <c r="K20" s="30" t="s">
        <v>136</v>
      </c>
      <c r="L20" s="21">
        <f>E20-35</f>
        <v>42114</v>
      </c>
      <c r="M20" s="21">
        <f t="shared" si="3"/>
        <v>42124</v>
      </c>
      <c r="N20" s="21">
        <f t="shared" si="3"/>
        <v>42134</v>
      </c>
      <c r="O20" s="35">
        <v>50</v>
      </c>
      <c r="P20" s="29" t="s">
        <v>145</v>
      </c>
      <c r="Q20" s="40" t="s">
        <v>84</v>
      </c>
      <c r="R20" s="29" t="s">
        <v>137</v>
      </c>
      <c r="S20" s="30"/>
      <c r="T20" s="34" t="s">
        <v>101</v>
      </c>
    </row>
    <row r="21" spans="1:20" s="11" customFormat="1" ht="56.25" customHeight="1">
      <c r="A21" s="26">
        <v>19</v>
      </c>
      <c r="B21" s="13" t="s">
        <v>151</v>
      </c>
      <c r="C21" s="28" t="s">
        <v>83</v>
      </c>
      <c r="D21" s="29" t="s">
        <v>147</v>
      </c>
      <c r="E21" s="16">
        <v>42359</v>
      </c>
      <c r="F21" s="16">
        <v>42363</v>
      </c>
      <c r="G21" s="29" t="s">
        <v>34</v>
      </c>
      <c r="H21" s="10" t="s">
        <v>148</v>
      </c>
      <c r="I21" s="32" t="s">
        <v>22</v>
      </c>
      <c r="J21" s="33" t="s">
        <v>146</v>
      </c>
      <c r="K21" s="30" t="s">
        <v>136</v>
      </c>
      <c r="L21" s="21">
        <f>E21-75</f>
        <v>42284</v>
      </c>
      <c r="M21" s="21">
        <f t="shared" si="3"/>
        <v>42294</v>
      </c>
      <c r="N21" s="21">
        <f t="shared" si="3"/>
        <v>42304</v>
      </c>
      <c r="O21" s="35">
        <v>30</v>
      </c>
      <c r="P21" s="29" t="s">
        <v>149</v>
      </c>
      <c r="Q21" s="29" t="s">
        <v>84</v>
      </c>
      <c r="R21" s="29" t="s">
        <v>137</v>
      </c>
      <c r="S21" s="30" t="s">
        <v>23</v>
      </c>
      <c r="T21" s="34" t="s">
        <v>101</v>
      </c>
    </row>
    <row r="23" spans="1:20" ht="26.25" customHeight="1">
      <c r="B23" s="42" t="s">
        <v>152</v>
      </c>
    </row>
    <row r="24" spans="1:20" ht="26.25" customHeight="1">
      <c r="B24" s="53" t="s">
        <v>158</v>
      </c>
      <c r="R24" s="44"/>
    </row>
    <row r="25" spans="1:20" ht="26.25" customHeight="1">
      <c r="B25" s="53"/>
      <c r="R25" s="44"/>
    </row>
    <row r="26" spans="1:20" ht="26.25" customHeight="1">
      <c r="B26" s="53" t="s">
        <v>154</v>
      </c>
      <c r="R26" s="44"/>
    </row>
    <row r="28" spans="1:20" ht="26.25" customHeight="1">
      <c r="B28" s="43" t="s">
        <v>155</v>
      </c>
      <c r="H28" s="54" t="s">
        <v>156</v>
      </c>
    </row>
    <row r="29" spans="1:20" ht="26.25" customHeight="1">
      <c r="B29" s="43" t="s">
        <v>150</v>
      </c>
      <c r="H29" s="54" t="s">
        <v>157</v>
      </c>
    </row>
  </sheetData>
  <autoFilter ref="A2:T21"/>
  <printOptions horizontalCentered="1"/>
  <pageMargins left="0.19685039370078741" right="0.19685039370078741" top="0.39370078740157483" bottom="0.39370078740157483" header="0.51181102362204722" footer="0.19685039370078741"/>
  <pageSetup paperSize="9" scale="57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2016_Manisa_Mahalli_HIE</vt:lpstr>
      <vt:lpstr>'2016_Manisa_Mahalli_HIE'!Yazdırma_Alanı</vt:lpstr>
      <vt:lpstr>'2016_Manisa_Mahalli_HIE'!Yazdırma_Başlıkları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HI-ODABAS-DH-45</dc:creator>
  <cp:lastModifiedBy>Acer</cp:lastModifiedBy>
  <cp:lastPrinted>2015-10-21T14:23:10Z</cp:lastPrinted>
  <dcterms:created xsi:type="dcterms:W3CDTF">2014-12-16T13:41:22Z</dcterms:created>
  <dcterms:modified xsi:type="dcterms:W3CDTF">2015-10-26T14:34:44Z</dcterms:modified>
</cp:coreProperties>
</file>